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доходы" sheetId="1" r:id="rId1"/>
    <sheet name="расходы " sheetId="2" r:id="rId2"/>
    <sheet name="источники" sheetId="3" r:id="rId3"/>
  </sheets>
  <definedNames/>
  <calcPr fullCalcOnLoad="1" refMode="R1C1"/>
</workbook>
</file>

<file path=xl/sharedStrings.xml><?xml version="1.0" encoding="utf-8"?>
<sst xmlns="http://schemas.openxmlformats.org/spreadsheetml/2006/main" count="184" uniqueCount="100">
  <si>
    <t>Периодическая печать и издательства</t>
  </si>
  <si>
    <t>ИТОГО РАСХОДОВ</t>
  </si>
  <si>
    <t>0100</t>
  </si>
  <si>
    <t>0102</t>
  </si>
  <si>
    <t>0103</t>
  </si>
  <si>
    <t>0104</t>
  </si>
  <si>
    <t>0000000</t>
  </si>
  <si>
    <t>0800</t>
  </si>
  <si>
    <t>0804</t>
  </si>
  <si>
    <t>Налог на прибыль</t>
  </si>
  <si>
    <t>1 01 00000 00 0000 000</t>
  </si>
  <si>
    <t>из них:</t>
  </si>
  <si>
    <t>в том числе:</t>
  </si>
  <si>
    <t>1 00 00000 00 0000 000</t>
  </si>
  <si>
    <t>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</si>
  <si>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</si>
  <si>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</si>
  <si>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</si>
  <si>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бюжетов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</si>
  <si>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</si>
  <si>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</si>
  <si>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</t>
  </si>
  <si>
    <t>2 02 03024 03 0000 151</t>
  </si>
  <si>
    <t>ИТОГО ДОХОДОВ</t>
  </si>
  <si>
    <t>Наименование</t>
  </si>
  <si>
    <t>Рз/ПР</t>
  </si>
  <si>
    <t>ЦС</t>
  </si>
  <si>
    <t>ВР</t>
  </si>
  <si>
    <t>ОБЩЕГОСУДАРСТВЕННЫЕ ВОПРОСЫ</t>
  </si>
  <si>
    <t xml:space="preserve">Функционирование законодательных (представительных)органов государственной власти и местного самоуправления, </t>
  </si>
  <si>
    <t>1202</t>
  </si>
  <si>
    <t>Средства массовой информации</t>
  </si>
  <si>
    <t>1200</t>
  </si>
  <si>
    <t>0113</t>
  </si>
  <si>
    <t>244</t>
  </si>
  <si>
    <t>Налог на доходы физических лиц</t>
  </si>
  <si>
    <t>1 01 0200001 0000 110</t>
  </si>
  <si>
    <t>1 01 0201001 0000 110</t>
  </si>
  <si>
    <t>1 01 0202001 0000 110</t>
  </si>
  <si>
    <t>1 01 02003001 0000 110</t>
  </si>
  <si>
    <t>Глава муниципального образования</t>
  </si>
  <si>
    <t>000</t>
  </si>
  <si>
    <t>31А0102</t>
  </si>
  <si>
    <t>0111</t>
  </si>
  <si>
    <t>32А0100</t>
  </si>
  <si>
    <t>870</t>
  </si>
  <si>
    <t>31Б0104</t>
  </si>
  <si>
    <t>Депутаты муниципального Собрания внутригородского муниципального образования</t>
  </si>
  <si>
    <t>Уплата членских взносов на осуществление деятельности Совета муниципальных образований города Москвы</t>
  </si>
  <si>
    <t>Другие общегосударственные вопросы</t>
  </si>
  <si>
    <t>Функционирование высшего должностного лица субъекта Российской Федерации  и муниципального образования</t>
  </si>
  <si>
    <t>Резервные фонды</t>
  </si>
  <si>
    <t>31Б0199</t>
  </si>
  <si>
    <t>Другие вопросы в области культуры, кинематографии</t>
  </si>
  <si>
    <t>Культура, кинемотография</t>
  </si>
  <si>
    <t>35Е0103</t>
  </si>
  <si>
    <t>Обеспечение деятельности муниципалитетов внутригородских муниципальных образований в части содержания муниципальных служащих для решения вопросов местного значения</t>
  </si>
  <si>
    <t>31Б0105</t>
  </si>
  <si>
    <t>121</t>
  </si>
  <si>
    <t>122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</si>
  <si>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</si>
  <si>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</si>
  <si>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</si>
  <si>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321</t>
  </si>
  <si>
    <t>Пособия и компесации гражданам и иные социальные выплаты, кроме публичных нормативных обязательств</t>
  </si>
  <si>
    <t>Уплата прочих налогов, сборов и иных обязательных платежей</t>
  </si>
  <si>
    <t>852</t>
  </si>
  <si>
    <t>Резервные средства</t>
  </si>
  <si>
    <t xml:space="preserve">налог на доходы физических лиц с доходов,источником которых является налоговый агент, за исключением доходов, в отношении которых исчисление налога осуществляется в соответствии со ст.227,228 Налогвого кодекса РФ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</si>
  <si>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адвокатов,учредивших адвокатские кабинеты и др.лиц, занимающихся частной практикой в соответствии со ст.227 Налогового кодекса РФ</t>
  </si>
  <si>
    <t>налог на доходы физических лиц с доходов,полученных физическими лицами в соответствии со ст.228 Налогового РФ</t>
  </si>
  <si>
    <t>35Е0105</t>
  </si>
  <si>
    <t>% исполн.</t>
  </si>
  <si>
    <t>Код бюджетной классификации главного администратора источников внутреннего финансирования дефицита бюджета</t>
  </si>
  <si>
    <t>Код группы, подгруппы, статьи и вида источников</t>
  </si>
  <si>
    <t>Иные источники, администрирование которых может осуществляться главными администраторами источников финасирования местного бюджета, в пределах их компетенции</t>
  </si>
  <si>
    <t>01 05 02 01 03 00000 510</t>
  </si>
  <si>
    <t>01 05 02 01 03 00000 610</t>
  </si>
  <si>
    <t>Сумма, тыс. руб.</t>
  </si>
  <si>
    <t>администрация муниципального округа Ивановское</t>
  </si>
  <si>
    <t xml:space="preserve">Увеличение прочих остатков денежных средств бюджетов </t>
  </si>
  <si>
    <t xml:space="preserve">Уменьшение прочих остатков денежных средств бюджетов </t>
  </si>
  <si>
    <t>периодичность: квартальная</t>
  </si>
  <si>
    <t>1. Доходы бюджета муниципального округа Ивановское</t>
  </si>
  <si>
    <t>2. Расходы бюджета муниципального округа Ивановское по целевым статьям , видам расходов бюджетной деятельности</t>
  </si>
  <si>
    <t>3.Источники финансирования дефицита бюджета муниципального округа Ивановское по кодам бюджетной классификации источников финансирования дефицита бюджета</t>
  </si>
  <si>
    <t>Прочие расходы</t>
  </si>
  <si>
    <t>2 02 04999 03 0000 151</t>
  </si>
  <si>
    <t>Прочие межбюджетные трансферты, передаваемые бюджетам внутригородских муниципальных образований городов федерального значения Москвы и Санкт-Петербурга</t>
  </si>
  <si>
    <t>План 2014, тыс.руб.</t>
  </si>
  <si>
    <t>31А0101</t>
  </si>
  <si>
    <t>33А0401</t>
  </si>
  <si>
    <t>880</t>
  </si>
  <si>
    <r>
      <t xml:space="preserve">Функционирование Правительства РФ, высших исполнительных органов государственной власти субъектов РФ, местных администраций </t>
    </r>
    <r>
      <rPr>
        <sz val="10"/>
        <rFont val="Arial Cyr"/>
        <family val="0"/>
      </rPr>
      <t xml:space="preserve">   </t>
    </r>
    <r>
      <rPr>
        <b/>
        <sz val="10"/>
        <rFont val="Arial Cyr"/>
        <family val="0"/>
      </rPr>
      <t xml:space="preserve">                         </t>
    </r>
  </si>
  <si>
    <t>Периодические издания</t>
  </si>
  <si>
    <t>1204</t>
  </si>
  <si>
    <t>Отчет об исполнении бюджета муниципального округа Ивановское за 1 полугодие 2014 года</t>
  </si>
  <si>
    <t>831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</si>
  <si>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t>
  </si>
  <si>
    <t>Исполнение 1 пол.2014, тыс.руб.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</si>
</sst>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3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49" fontId="6" fillId="0" borderId="19" xfId="0" applyNumberFormat="1" applyFont="1" applyBorder="1" applyAlignment="1">
      <alignment horizontal="center" wrapText="1"/>
    </xf>
    <xf numFmtId="49" fontId="7" fillId="0" borderId="19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 wrapText="1"/>
    </xf>
    <xf numFmtId="49" fontId="8" fillId="0" borderId="19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 wrapText="1"/>
    </xf>
    <xf numFmtId="49" fontId="0" fillId="0" borderId="19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165" fontId="6" fillId="0" borderId="20" xfId="0" applyNumberFormat="1" applyFont="1" applyBorder="1" applyAlignment="1">
      <alignment horizontal="center"/>
    </xf>
    <xf numFmtId="165" fontId="0" fillId="0" borderId="20" xfId="0" applyNumberFormat="1" applyFont="1" applyBorder="1" applyAlignment="1">
      <alignment horizontal="center"/>
    </xf>
    <xf numFmtId="165" fontId="7" fillId="0" borderId="20" xfId="0" applyNumberFormat="1" applyFont="1" applyBorder="1" applyAlignment="1">
      <alignment horizontal="center"/>
    </xf>
    <xf numFmtId="165" fontId="8" fillId="0" borderId="20" xfId="0" applyNumberFormat="1" applyFont="1" applyBorder="1" applyAlignment="1">
      <alignment horizontal="center"/>
    </xf>
    <xf numFmtId="165" fontId="7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5" fontId="7" fillId="0" borderId="22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9" xfId="0" applyFont="1" applyBorder="1" applyAlignment="1">
      <alignment horizontal="center" vertical="top" wrapText="1"/>
    </xf>
    <xf numFmtId="0" fontId="11" fillId="0" borderId="19" xfId="0" applyFont="1" applyBorder="1" applyAlignment="1">
      <alignment vertical="top" wrapText="1"/>
    </xf>
    <xf numFmtId="0" fontId="11" fillId="0" borderId="23" xfId="0" applyFont="1" applyBorder="1" applyAlignment="1">
      <alignment horizontal="center" vertical="top" wrapText="1"/>
    </xf>
    <xf numFmtId="0" fontId="0" fillId="0" borderId="24" xfId="0" applyFont="1" applyBorder="1" applyAlignment="1">
      <alignment vertical="top" wrapText="1"/>
    </xf>
    <xf numFmtId="0" fontId="11" fillId="0" borderId="24" xfId="0" applyFont="1" applyBorder="1" applyAlignment="1">
      <alignment horizontal="center" vertical="top" wrapText="1"/>
    </xf>
    <xf numFmtId="164" fontId="11" fillId="0" borderId="19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1" fillId="0" borderId="19" xfId="0" applyFont="1" applyBorder="1" applyAlignment="1">
      <alignment horizontal="left" vertical="top" wrapText="1"/>
    </xf>
    <xf numFmtId="165" fontId="2" fillId="0" borderId="22" xfId="0" applyNumberFormat="1" applyFont="1" applyBorder="1" applyAlignment="1">
      <alignment vertical="center"/>
    </xf>
    <xf numFmtId="165" fontId="2" fillId="0" borderId="20" xfId="0" applyNumberFormat="1" applyFont="1" applyBorder="1" applyAlignment="1">
      <alignment vertical="center"/>
    </xf>
    <xf numFmtId="165" fontId="12" fillId="0" borderId="2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2" fontId="12" fillId="0" borderId="15" xfId="0" applyNumberFormat="1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 wrapText="1"/>
    </xf>
    <xf numFmtId="164" fontId="12" fillId="0" borderId="15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15" xfId="0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3" fillId="0" borderId="28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15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4" fillId="0" borderId="28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15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2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left" wrapText="1"/>
    </xf>
    <xf numFmtId="0" fontId="0" fillId="0" borderId="19" xfId="0" applyFont="1" applyBorder="1" applyAlignment="1">
      <alignment horizontal="left"/>
    </xf>
    <xf numFmtId="0" fontId="0" fillId="0" borderId="39" xfId="0" applyFont="1" applyBorder="1" applyAlignment="1">
      <alignment horizontal="left" wrapText="1"/>
    </xf>
    <xf numFmtId="0" fontId="0" fillId="0" borderId="19" xfId="0" applyFont="1" applyBorder="1" applyAlignment="1">
      <alignment/>
    </xf>
    <xf numFmtId="0" fontId="7" fillId="0" borderId="39" xfId="0" applyFont="1" applyBorder="1" applyAlignment="1">
      <alignment horizontal="left" wrapText="1"/>
    </xf>
    <xf numFmtId="0" fontId="7" fillId="0" borderId="19" xfId="0" applyFont="1" applyBorder="1" applyAlignment="1">
      <alignment horizontal="left"/>
    </xf>
    <xf numFmtId="0" fontId="8" fillId="0" borderId="39" xfId="0" applyFont="1" applyBorder="1" applyAlignment="1">
      <alignment horizontal="left" wrapText="1"/>
    </xf>
    <xf numFmtId="0" fontId="8" fillId="0" borderId="19" xfId="0" applyFont="1" applyBorder="1" applyAlignment="1">
      <alignment horizontal="left"/>
    </xf>
    <xf numFmtId="0" fontId="6" fillId="0" borderId="28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9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0" borderId="30" xfId="0" applyFont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" fillId="0" borderId="32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8" fillId="0" borderId="25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164" fontId="11" fillId="0" borderId="19" xfId="0" applyNumberFormat="1" applyFont="1" applyBorder="1" applyAlignment="1">
      <alignment vertical="top" wrapText="1"/>
    </xf>
    <xf numFmtId="0" fontId="11" fillId="0" borderId="19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11" fillId="0" borderId="42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19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9">
      <selection activeCell="M5" sqref="M5"/>
    </sheetView>
  </sheetViews>
  <sheetFormatPr defaultColWidth="9.00390625" defaultRowHeight="12.75"/>
  <cols>
    <col min="3" max="3" width="8.25390625" style="0" customWidth="1"/>
    <col min="8" max="8" width="1.875" style="0" customWidth="1"/>
    <col min="9" max="9" width="12.625" style="0" customWidth="1"/>
    <col min="10" max="10" width="11.375" style="0" customWidth="1"/>
    <col min="11" max="11" width="10.625" style="0" customWidth="1"/>
  </cols>
  <sheetData>
    <row r="1" spans="7:11" ht="12.75">
      <c r="G1" s="99"/>
      <c r="H1" s="99"/>
      <c r="I1" s="99"/>
      <c r="J1" s="99"/>
      <c r="K1" s="99"/>
    </row>
    <row r="2" spans="7:11" ht="48" customHeight="1">
      <c r="G2" s="99"/>
      <c r="H2" s="99"/>
      <c r="I2" s="99"/>
      <c r="J2" s="99"/>
      <c r="K2" s="99"/>
    </row>
    <row r="3" spans="1:11" ht="33" customHeight="1">
      <c r="A3" s="98" t="s">
        <v>96</v>
      </c>
      <c r="B3" s="98"/>
      <c r="C3" s="98"/>
      <c r="D3" s="98"/>
      <c r="E3" s="98"/>
      <c r="F3" s="98"/>
      <c r="G3" s="98"/>
      <c r="H3" s="98"/>
      <c r="I3" s="98"/>
      <c r="J3" s="99"/>
      <c r="K3" s="99"/>
    </row>
    <row r="4" spans="1:9" ht="15.75">
      <c r="A4" s="100" t="s">
        <v>82</v>
      </c>
      <c r="B4" s="100"/>
      <c r="C4" s="100"/>
      <c r="D4" s="100"/>
      <c r="E4" s="100"/>
      <c r="F4" s="1"/>
      <c r="G4" s="1"/>
      <c r="H4" s="1"/>
      <c r="I4" s="1"/>
    </row>
    <row r="5" spans="1:11" ht="38.25" customHeight="1" thickBot="1">
      <c r="A5" s="101" t="s">
        <v>83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1" ht="28.5" customHeight="1">
      <c r="A6" s="83" t="s">
        <v>13</v>
      </c>
      <c r="B6" s="84"/>
      <c r="C6" s="85"/>
      <c r="D6" s="86" t="s">
        <v>14</v>
      </c>
      <c r="E6" s="84"/>
      <c r="F6" s="84"/>
      <c r="G6" s="84"/>
      <c r="H6" s="85"/>
      <c r="I6" s="8">
        <f>I8</f>
        <v>17856.8</v>
      </c>
      <c r="J6" s="8">
        <f>J8</f>
        <v>7071.4</v>
      </c>
      <c r="K6" s="52">
        <f>(J6/I6)/100*100</f>
        <v>0.39600600331526364</v>
      </c>
    </row>
    <row r="7" spans="1:11" ht="18.75" customHeight="1">
      <c r="A7" s="87" t="s">
        <v>12</v>
      </c>
      <c r="B7" s="88"/>
      <c r="C7" s="89"/>
      <c r="D7" s="90"/>
      <c r="E7" s="88"/>
      <c r="F7" s="88"/>
      <c r="G7" s="88"/>
      <c r="H7" s="89"/>
      <c r="I7" s="54"/>
      <c r="J7" s="55"/>
      <c r="K7" s="53"/>
    </row>
    <row r="8" spans="1:11" ht="15.75">
      <c r="A8" s="82" t="s">
        <v>10</v>
      </c>
      <c r="B8" s="80"/>
      <c r="C8" s="81"/>
      <c r="D8" s="79" t="s">
        <v>9</v>
      </c>
      <c r="E8" s="80"/>
      <c r="F8" s="80"/>
      <c r="G8" s="80"/>
      <c r="H8" s="81"/>
      <c r="I8" s="8">
        <f>I10</f>
        <v>17856.8</v>
      </c>
      <c r="J8" s="8">
        <f>J10</f>
        <v>7071.4</v>
      </c>
      <c r="K8" s="52">
        <f>(J8/I8)/100*100</f>
        <v>0.39600600331526364</v>
      </c>
    </row>
    <row r="9" spans="1:11" ht="15">
      <c r="A9" s="60" t="s">
        <v>11</v>
      </c>
      <c r="B9" s="61"/>
      <c r="C9" s="62"/>
      <c r="D9" s="63"/>
      <c r="E9" s="61"/>
      <c r="F9" s="61"/>
      <c r="G9" s="61"/>
      <c r="H9" s="62"/>
      <c r="I9" s="56"/>
      <c r="J9" s="55"/>
      <c r="K9" s="53"/>
    </row>
    <row r="10" spans="1:11" ht="75.75" customHeight="1">
      <c r="A10" s="91" t="s">
        <v>36</v>
      </c>
      <c r="B10" s="92"/>
      <c r="C10" s="93"/>
      <c r="D10" s="103" t="s">
        <v>35</v>
      </c>
      <c r="E10" s="92"/>
      <c r="F10" s="92"/>
      <c r="G10" s="92"/>
      <c r="H10" s="93"/>
      <c r="I10" s="57">
        <f>I12+I13+I14</f>
        <v>17856.8</v>
      </c>
      <c r="J10" s="57">
        <f>J12+J13+J14</f>
        <v>7071.4</v>
      </c>
      <c r="K10" s="52">
        <f>(J10/I10)/100*100</f>
        <v>0.39600600331526364</v>
      </c>
    </row>
    <row r="11" spans="1:11" ht="14.25" customHeight="1">
      <c r="A11" s="87" t="s">
        <v>12</v>
      </c>
      <c r="B11" s="88"/>
      <c r="C11" s="89"/>
      <c r="D11" s="90"/>
      <c r="E11" s="88"/>
      <c r="F11" s="88"/>
      <c r="G11" s="88"/>
      <c r="H11" s="89"/>
      <c r="I11" s="54"/>
      <c r="J11" s="55"/>
      <c r="K11" s="53"/>
    </row>
    <row r="12" spans="1:11" ht="99.75" customHeight="1">
      <c r="A12" s="67" t="s">
        <v>37</v>
      </c>
      <c r="B12" s="68"/>
      <c r="C12" s="69"/>
      <c r="D12" s="70" t="s">
        <v>68</v>
      </c>
      <c r="E12" s="71"/>
      <c r="F12" s="71"/>
      <c r="G12" s="71"/>
      <c r="H12" s="72"/>
      <c r="I12" s="58">
        <v>15606.8</v>
      </c>
      <c r="J12" s="55">
        <v>6800.7</v>
      </c>
      <c r="K12" s="53">
        <f>(J12/I12)/100*100</f>
        <v>0.4357523643539996</v>
      </c>
    </row>
    <row r="13" spans="1:11" ht="176.25" customHeight="1">
      <c r="A13" s="67" t="s">
        <v>38</v>
      </c>
      <c r="B13" s="68"/>
      <c r="C13" s="69"/>
      <c r="D13" s="70" t="s">
        <v>69</v>
      </c>
      <c r="E13" s="71"/>
      <c r="F13" s="71"/>
      <c r="G13" s="71"/>
      <c r="H13" s="72"/>
      <c r="I13" s="58">
        <v>250</v>
      </c>
      <c r="J13" s="55">
        <v>63.5</v>
      </c>
      <c r="K13" s="53">
        <f>(J13/I13)/100*100</f>
        <v>0.254</v>
      </c>
    </row>
    <row r="14" spans="1:11" ht="58.5" customHeight="1">
      <c r="A14" s="94" t="s">
        <v>39</v>
      </c>
      <c r="B14" s="95"/>
      <c r="C14" s="96"/>
      <c r="D14" s="97" t="s">
        <v>70</v>
      </c>
      <c r="E14" s="95"/>
      <c r="F14" s="95"/>
      <c r="G14" s="95"/>
      <c r="H14" s="96"/>
      <c r="I14" s="58">
        <v>2000</v>
      </c>
      <c r="J14" s="55">
        <v>207.2</v>
      </c>
      <c r="K14" s="53">
        <f>(J14/I14)/100*100</f>
        <v>0.1036</v>
      </c>
    </row>
    <row r="15" spans="1:11" ht="39.75" customHeight="1">
      <c r="A15" s="83" t="s">
        <v>15</v>
      </c>
      <c r="B15" s="84"/>
      <c r="C15" s="85"/>
      <c r="D15" s="86" t="s">
        <v>16</v>
      </c>
      <c r="E15" s="84"/>
      <c r="F15" s="84"/>
      <c r="G15" s="84"/>
      <c r="H15" s="85"/>
      <c r="I15" s="8">
        <f>I17</f>
        <v>1560</v>
      </c>
      <c r="J15" s="8">
        <f>J17</f>
        <v>1560</v>
      </c>
      <c r="K15" s="52">
        <f>(J15/I15)/100*100</f>
        <v>1</v>
      </c>
    </row>
    <row r="16" spans="1:11" ht="15">
      <c r="A16" s="60" t="s">
        <v>12</v>
      </c>
      <c r="B16" s="61"/>
      <c r="C16" s="62"/>
      <c r="D16" s="63"/>
      <c r="E16" s="61"/>
      <c r="F16" s="61"/>
      <c r="G16" s="61"/>
      <c r="H16" s="62"/>
      <c r="I16" s="56"/>
      <c r="J16" s="55"/>
      <c r="K16" s="53"/>
    </row>
    <row r="17" spans="1:11" ht="70.5" customHeight="1">
      <c r="A17" s="82" t="s">
        <v>17</v>
      </c>
      <c r="B17" s="80"/>
      <c r="C17" s="81"/>
      <c r="D17" s="79" t="s">
        <v>18</v>
      </c>
      <c r="E17" s="80"/>
      <c r="F17" s="80"/>
      <c r="G17" s="80"/>
      <c r="H17" s="81"/>
      <c r="I17" s="8">
        <f>I19</f>
        <v>1560</v>
      </c>
      <c r="J17" s="8">
        <f>J19</f>
        <v>1560</v>
      </c>
      <c r="K17" s="52">
        <f>(J17/I17)/100*100</f>
        <v>1</v>
      </c>
    </row>
    <row r="18" spans="1:11" ht="15">
      <c r="A18" s="60" t="s">
        <v>11</v>
      </c>
      <c r="B18" s="61"/>
      <c r="C18" s="62"/>
      <c r="D18" s="63"/>
      <c r="E18" s="61"/>
      <c r="F18" s="61"/>
      <c r="G18" s="61"/>
      <c r="H18" s="62"/>
      <c r="I18" s="56"/>
      <c r="J18" s="55"/>
      <c r="K18" s="53"/>
    </row>
    <row r="19" spans="1:11" ht="60.75" customHeight="1">
      <c r="A19" s="73" t="s">
        <v>19</v>
      </c>
      <c r="B19" s="74"/>
      <c r="C19" s="75"/>
      <c r="D19" s="76" t="s">
        <v>20</v>
      </c>
      <c r="E19" s="77"/>
      <c r="F19" s="77"/>
      <c r="G19" s="77"/>
      <c r="H19" s="78"/>
      <c r="I19" s="8">
        <f>I21+I22</f>
        <v>1560</v>
      </c>
      <c r="J19" s="8">
        <f>J21</f>
        <v>1560</v>
      </c>
      <c r="K19" s="52">
        <f>(J19/I19)/100*100</f>
        <v>1</v>
      </c>
    </row>
    <row r="20" spans="1:11" ht="15">
      <c r="A20" s="60" t="s">
        <v>11</v>
      </c>
      <c r="B20" s="61"/>
      <c r="C20" s="62"/>
      <c r="D20" s="63"/>
      <c r="E20" s="61"/>
      <c r="F20" s="61"/>
      <c r="G20" s="61"/>
      <c r="H20" s="62"/>
      <c r="I20" s="56"/>
      <c r="J20" s="55"/>
      <c r="K20" s="53"/>
    </row>
    <row r="21" spans="1:11" ht="93.75" customHeight="1">
      <c r="A21" s="73" t="s">
        <v>22</v>
      </c>
      <c r="B21" s="74"/>
      <c r="C21" s="75"/>
      <c r="D21" s="76" t="s">
        <v>21</v>
      </c>
      <c r="E21" s="77"/>
      <c r="F21" s="77"/>
      <c r="G21" s="77"/>
      <c r="H21" s="78"/>
      <c r="I21" s="8">
        <f>I23</f>
        <v>1560</v>
      </c>
      <c r="J21" s="8">
        <f>J23</f>
        <v>1560</v>
      </c>
      <c r="K21" s="52">
        <f>(J21/I21)/100*100</f>
        <v>1</v>
      </c>
    </row>
    <row r="22" spans="1:11" ht="15">
      <c r="A22" s="60" t="s">
        <v>12</v>
      </c>
      <c r="B22" s="61"/>
      <c r="C22" s="62"/>
      <c r="D22" s="63"/>
      <c r="E22" s="61"/>
      <c r="F22" s="61"/>
      <c r="G22" s="61"/>
      <c r="H22" s="62"/>
      <c r="I22" s="56"/>
      <c r="J22" s="55"/>
      <c r="K22" s="53"/>
    </row>
    <row r="23" spans="1:11" ht="72.75" customHeight="1">
      <c r="A23" s="67" t="s">
        <v>87</v>
      </c>
      <c r="B23" s="68"/>
      <c r="C23" s="69"/>
      <c r="D23" s="70" t="s">
        <v>88</v>
      </c>
      <c r="E23" s="71"/>
      <c r="F23" s="71"/>
      <c r="G23" s="71"/>
      <c r="H23" s="72"/>
      <c r="I23" s="58">
        <v>1560</v>
      </c>
      <c r="J23" s="55">
        <v>1560</v>
      </c>
      <c r="K23" s="53">
        <f>(J23/I23)/100*100</f>
        <v>1</v>
      </c>
    </row>
    <row r="24" spans="1:11" ht="17.25" thickBot="1">
      <c r="A24" s="64" t="s">
        <v>23</v>
      </c>
      <c r="B24" s="65"/>
      <c r="C24" s="66"/>
      <c r="D24" s="2"/>
      <c r="E24" s="2"/>
      <c r="F24" s="2"/>
      <c r="G24" s="2"/>
      <c r="H24" s="3"/>
      <c r="I24" s="59">
        <f>I15+I6</f>
        <v>19416.8</v>
      </c>
      <c r="J24" s="59">
        <f>J15+J6</f>
        <v>8631.4</v>
      </c>
      <c r="K24" s="51">
        <f>(J24/I24)/100*100</f>
        <v>0.4445325697334267</v>
      </c>
    </row>
    <row r="26" spans="1:9" ht="12.75">
      <c r="A26" s="39"/>
      <c r="B26" s="39"/>
      <c r="C26" s="39"/>
      <c r="D26" s="39"/>
      <c r="E26" s="39"/>
      <c r="F26" s="39"/>
      <c r="G26" s="39"/>
      <c r="H26" s="39"/>
      <c r="I26" s="39"/>
    </row>
  </sheetData>
  <sheetProtection/>
  <mergeCells count="41">
    <mergeCell ref="D10:H10"/>
    <mergeCell ref="D11:H11"/>
    <mergeCell ref="D8:H8"/>
    <mergeCell ref="D13:H13"/>
    <mergeCell ref="D15:H15"/>
    <mergeCell ref="D16:H16"/>
    <mergeCell ref="D14:H14"/>
    <mergeCell ref="A3:K3"/>
    <mergeCell ref="G1:K2"/>
    <mergeCell ref="A4:E4"/>
    <mergeCell ref="D12:H12"/>
    <mergeCell ref="A12:C12"/>
    <mergeCell ref="A5:K5"/>
    <mergeCell ref="A10:C10"/>
    <mergeCell ref="A11:C11"/>
    <mergeCell ref="A13:C13"/>
    <mergeCell ref="A15:C15"/>
    <mergeCell ref="A16:C16"/>
    <mergeCell ref="A14:C14"/>
    <mergeCell ref="A6:C6"/>
    <mergeCell ref="D6:H6"/>
    <mergeCell ref="A7:C7"/>
    <mergeCell ref="D7:H7"/>
    <mergeCell ref="A8:C8"/>
    <mergeCell ref="A9:C9"/>
    <mergeCell ref="D9:H9"/>
    <mergeCell ref="A18:C18"/>
    <mergeCell ref="D18:H18"/>
    <mergeCell ref="A19:C19"/>
    <mergeCell ref="D19:H19"/>
    <mergeCell ref="D17:H17"/>
    <mergeCell ref="A17:C17"/>
    <mergeCell ref="A22:C22"/>
    <mergeCell ref="D22:H22"/>
    <mergeCell ref="A24:C24"/>
    <mergeCell ref="A23:C23"/>
    <mergeCell ref="D23:H23"/>
    <mergeCell ref="A20:C20"/>
    <mergeCell ref="D20:H20"/>
    <mergeCell ref="A21:C21"/>
    <mergeCell ref="D21:H21"/>
  </mergeCells>
  <printOptions/>
  <pageMargins left="0.1968503937007874" right="0.3937007874015748" top="0.5905511811023623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40">
      <selection activeCell="I10" sqref="I10"/>
    </sheetView>
  </sheetViews>
  <sheetFormatPr defaultColWidth="9.00390625" defaultRowHeight="12.75"/>
  <cols>
    <col min="4" max="4" width="5.375" style="0" customWidth="1"/>
    <col min="5" max="5" width="1.875" style="0" customWidth="1"/>
    <col min="6" max="6" width="9.00390625" style="0" customWidth="1"/>
    <col min="7" max="7" width="10.25390625" style="0" customWidth="1"/>
    <col min="8" max="8" width="11.625" style="0" customWidth="1"/>
    <col min="9" max="9" width="12.125" style="0" customWidth="1"/>
    <col min="10" max="10" width="13.00390625" style="0" customWidth="1"/>
    <col min="11" max="11" width="11.75390625" style="0" bestFit="1" customWidth="1"/>
  </cols>
  <sheetData>
    <row r="1" spans="1:11" ht="63" customHeight="1" thickBot="1">
      <c r="A1" s="123" t="s">
        <v>84</v>
      </c>
      <c r="B1" s="123"/>
      <c r="C1" s="123"/>
      <c r="D1" s="123"/>
      <c r="E1" s="123"/>
      <c r="F1" s="123"/>
      <c r="G1" s="123"/>
      <c r="H1" s="123"/>
      <c r="I1" s="102"/>
      <c r="J1" s="102"/>
      <c r="K1" s="102"/>
    </row>
    <row r="2" spans="1:11" ht="52.5" customHeight="1">
      <c r="A2" s="115" t="s">
        <v>24</v>
      </c>
      <c r="B2" s="116"/>
      <c r="C2" s="116"/>
      <c r="D2" s="116"/>
      <c r="E2" s="117"/>
      <c r="F2" s="9" t="s">
        <v>25</v>
      </c>
      <c r="G2" s="10" t="s">
        <v>26</v>
      </c>
      <c r="H2" s="10" t="s">
        <v>27</v>
      </c>
      <c r="I2" s="10" t="s">
        <v>89</v>
      </c>
      <c r="J2" s="10" t="s">
        <v>99</v>
      </c>
      <c r="K2" s="11" t="s">
        <v>72</v>
      </c>
    </row>
    <row r="3" spans="1:11" ht="33" customHeight="1">
      <c r="A3" s="118" t="s">
        <v>28</v>
      </c>
      <c r="B3" s="119"/>
      <c r="C3" s="119"/>
      <c r="D3" s="119"/>
      <c r="E3" s="120"/>
      <c r="F3" s="12" t="s">
        <v>2</v>
      </c>
      <c r="G3" s="12" t="s">
        <v>6</v>
      </c>
      <c r="H3" s="12" t="s">
        <v>41</v>
      </c>
      <c r="I3" s="24">
        <f>I5+I10+I15+I23+I25</f>
        <v>17276.799999999996</v>
      </c>
      <c r="J3" s="24">
        <f>J5+J10+J15+J23+J25</f>
        <v>8203.6</v>
      </c>
      <c r="K3" s="33">
        <f>(J3/I3)/100*100</f>
        <v>0.47483330246341937</v>
      </c>
    </row>
    <row r="4" spans="1:11" ht="12.75">
      <c r="A4" s="121" t="s">
        <v>12</v>
      </c>
      <c r="B4" s="122"/>
      <c r="C4" s="122"/>
      <c r="D4" s="122"/>
      <c r="E4" s="122"/>
      <c r="F4" s="13"/>
      <c r="G4" s="13"/>
      <c r="H4" s="13"/>
      <c r="I4" s="25"/>
      <c r="J4" s="25"/>
      <c r="K4" s="34"/>
    </row>
    <row r="5" spans="1:11" ht="61.5" customHeight="1">
      <c r="A5" s="104" t="s">
        <v>50</v>
      </c>
      <c r="B5" s="105"/>
      <c r="C5" s="105"/>
      <c r="D5" s="105"/>
      <c r="E5" s="105"/>
      <c r="F5" s="12" t="s">
        <v>3</v>
      </c>
      <c r="G5" s="12" t="s">
        <v>90</v>
      </c>
      <c r="H5" s="14" t="s">
        <v>41</v>
      </c>
      <c r="I5" s="24">
        <f>I6</f>
        <v>2413.5</v>
      </c>
      <c r="J5" s="24">
        <f>J6</f>
        <v>1550.6000000000001</v>
      </c>
      <c r="K5" s="34">
        <f>(J5/I5)/100*100</f>
        <v>0.6424694427180444</v>
      </c>
    </row>
    <row r="6" spans="1:11" ht="27.75" customHeight="1">
      <c r="A6" s="108" t="s">
        <v>40</v>
      </c>
      <c r="B6" s="109"/>
      <c r="C6" s="109"/>
      <c r="D6" s="109"/>
      <c r="E6" s="109"/>
      <c r="F6" s="15" t="s">
        <v>3</v>
      </c>
      <c r="G6" s="15" t="s">
        <v>90</v>
      </c>
      <c r="H6" s="16" t="s">
        <v>41</v>
      </c>
      <c r="I6" s="26">
        <f>SUM(I7:I9)</f>
        <v>2413.5</v>
      </c>
      <c r="J6" s="26">
        <f>SUM(J7:J9)</f>
        <v>1550.6000000000001</v>
      </c>
      <c r="K6" s="34">
        <f>(J6/I6)/100*100</f>
        <v>0.6424694427180444</v>
      </c>
    </row>
    <row r="7" spans="1:11" ht="28.5" customHeight="1">
      <c r="A7" s="110" t="s">
        <v>60</v>
      </c>
      <c r="B7" s="111"/>
      <c r="C7" s="111"/>
      <c r="D7" s="111"/>
      <c r="E7" s="111"/>
      <c r="F7" s="17" t="s">
        <v>3</v>
      </c>
      <c r="G7" s="17" t="s">
        <v>90</v>
      </c>
      <c r="H7" s="18" t="s">
        <v>58</v>
      </c>
      <c r="I7" s="27">
        <v>1575.6</v>
      </c>
      <c r="J7" s="27">
        <v>1232</v>
      </c>
      <c r="K7" s="34">
        <f>(J7/I7)/100*100</f>
        <v>0.781924346280782</v>
      </c>
    </row>
    <row r="8" spans="1:11" ht="25.5" customHeight="1">
      <c r="A8" s="110" t="s">
        <v>61</v>
      </c>
      <c r="B8" s="111"/>
      <c r="C8" s="111"/>
      <c r="D8" s="111"/>
      <c r="E8" s="111"/>
      <c r="F8" s="17" t="s">
        <v>3</v>
      </c>
      <c r="G8" s="17" t="s">
        <v>90</v>
      </c>
      <c r="H8" s="18" t="s">
        <v>59</v>
      </c>
      <c r="I8" s="27">
        <v>70.4</v>
      </c>
      <c r="J8" s="27">
        <v>70.4</v>
      </c>
      <c r="K8" s="34">
        <f>(J8/I8)/100*100</f>
        <v>1</v>
      </c>
    </row>
    <row r="9" spans="1:11" ht="34.5" customHeight="1">
      <c r="A9" s="110" t="s">
        <v>62</v>
      </c>
      <c r="B9" s="111"/>
      <c r="C9" s="111"/>
      <c r="D9" s="111"/>
      <c r="E9" s="111"/>
      <c r="F9" s="17" t="s">
        <v>3</v>
      </c>
      <c r="G9" s="17" t="s">
        <v>90</v>
      </c>
      <c r="H9" s="18" t="s">
        <v>34</v>
      </c>
      <c r="I9" s="27">
        <v>767.5</v>
      </c>
      <c r="J9" s="27">
        <v>248.2</v>
      </c>
      <c r="K9" s="34">
        <f>(J9/I9)/100*100</f>
        <v>0.32338762214983713</v>
      </c>
    </row>
    <row r="10" spans="1:11" ht="66" customHeight="1">
      <c r="A10" s="104" t="s">
        <v>29</v>
      </c>
      <c r="B10" s="105"/>
      <c r="C10" s="105"/>
      <c r="D10" s="105"/>
      <c r="E10" s="105"/>
      <c r="F10" s="12" t="s">
        <v>4</v>
      </c>
      <c r="G10" s="12"/>
      <c r="H10" s="14" t="s">
        <v>41</v>
      </c>
      <c r="I10" s="24">
        <f>I12</f>
        <v>1800</v>
      </c>
      <c r="J10" s="24">
        <f>J12</f>
        <v>1677</v>
      </c>
      <c r="K10" s="31">
        <f>K12</f>
        <v>0.9316666666666665</v>
      </c>
    </row>
    <row r="11" spans="1:11" ht="12.75" customHeight="1">
      <c r="A11" s="106" t="s">
        <v>11</v>
      </c>
      <c r="B11" s="107"/>
      <c r="C11" s="107"/>
      <c r="D11" s="107"/>
      <c r="E11" s="107"/>
      <c r="F11" s="19"/>
      <c r="G11" s="19"/>
      <c r="H11" s="19"/>
      <c r="I11" s="25"/>
      <c r="J11" s="25"/>
      <c r="K11" s="32"/>
    </row>
    <row r="12" spans="1:11" ht="45" customHeight="1">
      <c r="A12" s="108" t="s">
        <v>47</v>
      </c>
      <c r="B12" s="109"/>
      <c r="C12" s="109"/>
      <c r="D12" s="109"/>
      <c r="E12" s="109"/>
      <c r="F12" s="15" t="s">
        <v>4</v>
      </c>
      <c r="G12" s="15"/>
      <c r="H12" s="15" t="s">
        <v>41</v>
      </c>
      <c r="I12" s="26">
        <f>I13+I14</f>
        <v>1800</v>
      </c>
      <c r="J12" s="26">
        <f>J13+J14</f>
        <v>1677</v>
      </c>
      <c r="K12" s="34">
        <f>(J12/I12)/100*100</f>
        <v>0.9316666666666665</v>
      </c>
    </row>
    <row r="13" spans="1:11" ht="36" customHeight="1">
      <c r="A13" s="110" t="s">
        <v>62</v>
      </c>
      <c r="B13" s="111"/>
      <c r="C13" s="111"/>
      <c r="D13" s="111"/>
      <c r="E13" s="111"/>
      <c r="F13" s="17" t="s">
        <v>4</v>
      </c>
      <c r="G13" s="17" t="s">
        <v>42</v>
      </c>
      <c r="H13" s="17" t="s">
        <v>34</v>
      </c>
      <c r="I13" s="27">
        <v>240</v>
      </c>
      <c r="J13" s="27">
        <v>117</v>
      </c>
      <c r="K13" s="34">
        <f>(J13/I13)/100*100</f>
        <v>0.4875</v>
      </c>
    </row>
    <row r="14" spans="1:11" ht="30" customHeight="1">
      <c r="A14" s="110" t="s">
        <v>86</v>
      </c>
      <c r="B14" s="111"/>
      <c r="C14" s="111"/>
      <c r="D14" s="111"/>
      <c r="E14" s="111"/>
      <c r="F14" s="17" t="s">
        <v>4</v>
      </c>
      <c r="G14" s="17" t="s">
        <v>91</v>
      </c>
      <c r="H14" s="17" t="s">
        <v>92</v>
      </c>
      <c r="I14" s="27">
        <v>1560</v>
      </c>
      <c r="J14" s="27">
        <v>1560</v>
      </c>
      <c r="K14" s="34">
        <f>(J14/I14)/100*100</f>
        <v>1</v>
      </c>
    </row>
    <row r="15" spans="1:11" ht="68.25" customHeight="1">
      <c r="A15" s="104" t="s">
        <v>93</v>
      </c>
      <c r="B15" s="107"/>
      <c r="C15" s="107"/>
      <c r="D15" s="107"/>
      <c r="E15" s="107"/>
      <c r="F15" s="20" t="s">
        <v>5</v>
      </c>
      <c r="G15" s="21" t="s">
        <v>6</v>
      </c>
      <c r="H15" s="21" t="s">
        <v>41</v>
      </c>
      <c r="I15" s="28">
        <f>I16</f>
        <v>12304.699999999999</v>
      </c>
      <c r="J15" s="28">
        <f>J16</f>
        <v>4846.7</v>
      </c>
      <c r="K15" s="35">
        <f aca="true" t="shared" si="0" ref="K15:K39">(J15/I15)/100*100</f>
        <v>0.3938901395401757</v>
      </c>
    </row>
    <row r="16" spans="1:11" ht="93" customHeight="1">
      <c r="A16" s="108" t="s">
        <v>56</v>
      </c>
      <c r="B16" s="109"/>
      <c r="C16" s="109"/>
      <c r="D16" s="109"/>
      <c r="E16" s="109"/>
      <c r="F16" s="22" t="s">
        <v>5</v>
      </c>
      <c r="G16" s="23" t="s">
        <v>57</v>
      </c>
      <c r="H16" s="23" t="s">
        <v>41</v>
      </c>
      <c r="I16" s="29">
        <f>SUM(I17:I22)</f>
        <v>12304.699999999999</v>
      </c>
      <c r="J16" s="29">
        <f>SUM(J17:J22)</f>
        <v>4846.7</v>
      </c>
      <c r="K16" s="35">
        <f t="shared" si="0"/>
        <v>0.3938901395401757</v>
      </c>
    </row>
    <row r="17" spans="1:11" ht="25.5" customHeight="1">
      <c r="A17" s="110" t="s">
        <v>60</v>
      </c>
      <c r="B17" s="111"/>
      <c r="C17" s="111"/>
      <c r="D17" s="111"/>
      <c r="E17" s="111"/>
      <c r="F17" s="17" t="s">
        <v>5</v>
      </c>
      <c r="G17" s="17" t="s">
        <v>57</v>
      </c>
      <c r="H17" s="18" t="s">
        <v>58</v>
      </c>
      <c r="I17" s="27">
        <v>6383.5</v>
      </c>
      <c r="J17" s="27">
        <v>2115.8</v>
      </c>
      <c r="K17" s="34">
        <f t="shared" si="0"/>
        <v>0.3314482650583536</v>
      </c>
    </row>
    <row r="18" spans="1:11" ht="27.75" customHeight="1">
      <c r="A18" s="110" t="s">
        <v>61</v>
      </c>
      <c r="B18" s="111"/>
      <c r="C18" s="111"/>
      <c r="D18" s="111"/>
      <c r="E18" s="111"/>
      <c r="F18" s="17" t="s">
        <v>5</v>
      </c>
      <c r="G18" s="17" t="s">
        <v>57</v>
      </c>
      <c r="H18" s="18" t="s">
        <v>59</v>
      </c>
      <c r="I18" s="27">
        <v>870.1</v>
      </c>
      <c r="J18" s="27">
        <v>440.9</v>
      </c>
      <c r="K18" s="34">
        <f t="shared" si="0"/>
        <v>0.5067233651304447</v>
      </c>
    </row>
    <row r="19" spans="1:11" ht="38.25" customHeight="1">
      <c r="A19" s="110" t="s">
        <v>62</v>
      </c>
      <c r="B19" s="111"/>
      <c r="C19" s="111"/>
      <c r="D19" s="111"/>
      <c r="E19" s="111"/>
      <c r="F19" s="17" t="s">
        <v>5</v>
      </c>
      <c r="G19" s="17" t="s">
        <v>57</v>
      </c>
      <c r="H19" s="18" t="s">
        <v>34</v>
      </c>
      <c r="I19" s="27">
        <v>4316.7</v>
      </c>
      <c r="J19" s="27">
        <v>1567.1</v>
      </c>
      <c r="K19" s="34">
        <f t="shared" si="0"/>
        <v>0.363031945699261</v>
      </c>
    </row>
    <row r="20" spans="1:11" ht="54.75" customHeight="1">
      <c r="A20" s="110" t="s">
        <v>64</v>
      </c>
      <c r="B20" s="111"/>
      <c r="C20" s="111"/>
      <c r="D20" s="111"/>
      <c r="E20" s="111"/>
      <c r="F20" s="17" t="s">
        <v>5</v>
      </c>
      <c r="G20" s="17" t="s">
        <v>57</v>
      </c>
      <c r="H20" s="18" t="s">
        <v>63</v>
      </c>
      <c r="I20" s="27">
        <v>722.4</v>
      </c>
      <c r="J20" s="27">
        <v>722.4</v>
      </c>
      <c r="K20" s="34">
        <f t="shared" si="0"/>
        <v>1</v>
      </c>
    </row>
    <row r="21" spans="1:11" ht="102" customHeight="1">
      <c r="A21" s="110" t="s">
        <v>98</v>
      </c>
      <c r="B21" s="111"/>
      <c r="C21" s="111"/>
      <c r="D21" s="111"/>
      <c r="E21" s="111"/>
      <c r="F21" s="17" t="s">
        <v>5</v>
      </c>
      <c r="G21" s="17" t="s">
        <v>57</v>
      </c>
      <c r="H21" s="18" t="s">
        <v>97</v>
      </c>
      <c r="I21" s="27">
        <v>2</v>
      </c>
      <c r="J21" s="27">
        <v>0</v>
      </c>
      <c r="K21" s="34">
        <f>(J21/I21)/100*100</f>
        <v>0</v>
      </c>
    </row>
    <row r="22" spans="1:11" ht="38.25" customHeight="1">
      <c r="A22" s="110" t="s">
        <v>65</v>
      </c>
      <c r="B22" s="111"/>
      <c r="C22" s="111"/>
      <c r="D22" s="111"/>
      <c r="E22" s="111"/>
      <c r="F22" s="17" t="s">
        <v>5</v>
      </c>
      <c r="G22" s="17" t="s">
        <v>57</v>
      </c>
      <c r="H22" s="18" t="s">
        <v>66</v>
      </c>
      <c r="I22" s="27">
        <v>10</v>
      </c>
      <c r="J22" s="27">
        <v>0.5</v>
      </c>
      <c r="K22" s="34">
        <f t="shared" si="0"/>
        <v>0.05</v>
      </c>
    </row>
    <row r="23" spans="1:11" ht="30.75" customHeight="1">
      <c r="A23" s="104" t="s">
        <v>51</v>
      </c>
      <c r="B23" s="105"/>
      <c r="C23" s="105"/>
      <c r="D23" s="105"/>
      <c r="E23" s="105"/>
      <c r="F23" s="20" t="s">
        <v>43</v>
      </c>
      <c r="G23" s="20" t="s">
        <v>44</v>
      </c>
      <c r="H23" s="20" t="s">
        <v>41</v>
      </c>
      <c r="I23" s="28">
        <f>I24</f>
        <v>178.6</v>
      </c>
      <c r="J23" s="28">
        <f>J24</f>
        <v>0</v>
      </c>
      <c r="K23" s="35">
        <f t="shared" si="0"/>
        <v>0</v>
      </c>
    </row>
    <row r="24" spans="1:11" ht="16.5" customHeight="1">
      <c r="A24" s="110" t="s">
        <v>67</v>
      </c>
      <c r="B24" s="111"/>
      <c r="C24" s="111"/>
      <c r="D24" s="111"/>
      <c r="E24" s="111"/>
      <c r="F24" s="17" t="s">
        <v>5</v>
      </c>
      <c r="G24" s="17" t="s">
        <v>44</v>
      </c>
      <c r="H24" s="18" t="s">
        <v>45</v>
      </c>
      <c r="I24" s="30">
        <v>178.6</v>
      </c>
      <c r="J24" s="30">
        <v>0</v>
      </c>
      <c r="K24" s="34">
        <f t="shared" si="0"/>
        <v>0</v>
      </c>
    </row>
    <row r="25" spans="1:11" ht="30.75" customHeight="1">
      <c r="A25" s="112" t="s">
        <v>49</v>
      </c>
      <c r="B25" s="113"/>
      <c r="C25" s="113"/>
      <c r="D25" s="113"/>
      <c r="E25" s="114"/>
      <c r="F25" s="20" t="s">
        <v>33</v>
      </c>
      <c r="G25" s="20" t="s">
        <v>6</v>
      </c>
      <c r="H25" s="20" t="s">
        <v>41</v>
      </c>
      <c r="I25" s="28">
        <f>I26+I28</f>
        <v>580</v>
      </c>
      <c r="J25" s="28">
        <f>J26+J28</f>
        <v>129.3</v>
      </c>
      <c r="K25" s="35">
        <f t="shared" si="0"/>
        <v>0.22293103448275867</v>
      </c>
    </row>
    <row r="26" spans="1:11" ht="57" customHeight="1">
      <c r="A26" s="108" t="s">
        <v>48</v>
      </c>
      <c r="B26" s="111"/>
      <c r="C26" s="111"/>
      <c r="D26" s="111"/>
      <c r="E26" s="111"/>
      <c r="F26" s="22" t="s">
        <v>33</v>
      </c>
      <c r="G26" s="22" t="s">
        <v>46</v>
      </c>
      <c r="H26" s="22" t="s">
        <v>41</v>
      </c>
      <c r="I26" s="29">
        <f>I27</f>
        <v>130</v>
      </c>
      <c r="J26" s="29">
        <f>J27</f>
        <v>129.3</v>
      </c>
      <c r="K26" s="35">
        <f t="shared" si="0"/>
        <v>0.9946153846153848</v>
      </c>
    </row>
    <row r="27" spans="1:11" ht="30" customHeight="1">
      <c r="A27" s="110" t="s">
        <v>62</v>
      </c>
      <c r="B27" s="111"/>
      <c r="C27" s="111"/>
      <c r="D27" s="111"/>
      <c r="E27" s="111"/>
      <c r="F27" s="17" t="s">
        <v>33</v>
      </c>
      <c r="G27" s="17" t="s">
        <v>46</v>
      </c>
      <c r="H27" s="17" t="s">
        <v>34</v>
      </c>
      <c r="I27" s="27">
        <v>130</v>
      </c>
      <c r="J27" s="27">
        <v>129.3</v>
      </c>
      <c r="K27" s="34">
        <f t="shared" si="0"/>
        <v>0.9946153846153848</v>
      </c>
    </row>
    <row r="28" spans="1:11" ht="32.25" customHeight="1">
      <c r="A28" s="127" t="s">
        <v>49</v>
      </c>
      <c r="B28" s="128"/>
      <c r="C28" s="128"/>
      <c r="D28" s="128"/>
      <c r="E28" s="129"/>
      <c r="F28" s="15" t="s">
        <v>33</v>
      </c>
      <c r="G28" s="15" t="s">
        <v>52</v>
      </c>
      <c r="H28" s="15" t="s">
        <v>41</v>
      </c>
      <c r="I28" s="26">
        <f>I29</f>
        <v>450</v>
      </c>
      <c r="J28" s="26">
        <f>J29</f>
        <v>0</v>
      </c>
      <c r="K28" s="34">
        <f t="shared" si="0"/>
        <v>0</v>
      </c>
    </row>
    <row r="29" spans="1:11" ht="32.25" customHeight="1">
      <c r="A29" s="110" t="s">
        <v>62</v>
      </c>
      <c r="B29" s="111"/>
      <c r="C29" s="111"/>
      <c r="D29" s="111"/>
      <c r="E29" s="111"/>
      <c r="F29" s="17" t="s">
        <v>33</v>
      </c>
      <c r="G29" s="17" t="s">
        <v>52</v>
      </c>
      <c r="H29" s="17" t="s">
        <v>34</v>
      </c>
      <c r="I29" s="27">
        <v>450</v>
      </c>
      <c r="J29" s="27">
        <v>0</v>
      </c>
      <c r="K29" s="34">
        <f t="shared" si="0"/>
        <v>0</v>
      </c>
    </row>
    <row r="30" spans="1:11" ht="19.5" customHeight="1">
      <c r="A30" s="104" t="s">
        <v>54</v>
      </c>
      <c r="B30" s="105"/>
      <c r="C30" s="105"/>
      <c r="D30" s="105"/>
      <c r="E30" s="105"/>
      <c r="F30" s="12" t="s">
        <v>7</v>
      </c>
      <c r="G30" s="12"/>
      <c r="H30" s="12"/>
      <c r="I30" s="24">
        <f>SUM(I32:I32)</f>
        <v>950</v>
      </c>
      <c r="J30" s="24">
        <f>SUM(J32:J32)</f>
        <v>0</v>
      </c>
      <c r="K30" s="33">
        <f t="shared" si="0"/>
        <v>0</v>
      </c>
    </row>
    <row r="31" spans="1:11" ht="12.75">
      <c r="A31" s="106" t="s">
        <v>12</v>
      </c>
      <c r="B31" s="107"/>
      <c r="C31" s="107"/>
      <c r="D31" s="107"/>
      <c r="E31" s="107"/>
      <c r="F31" s="19"/>
      <c r="G31" s="19"/>
      <c r="H31" s="19"/>
      <c r="I31" s="25"/>
      <c r="J31" s="25"/>
      <c r="K31" s="34"/>
    </row>
    <row r="32" spans="1:11" ht="32.25" customHeight="1">
      <c r="A32" s="108" t="s">
        <v>53</v>
      </c>
      <c r="B32" s="109"/>
      <c r="C32" s="109"/>
      <c r="D32" s="109"/>
      <c r="E32" s="109"/>
      <c r="F32" s="15" t="s">
        <v>8</v>
      </c>
      <c r="G32" s="15" t="s">
        <v>71</v>
      </c>
      <c r="H32" s="15" t="s">
        <v>41</v>
      </c>
      <c r="I32" s="26">
        <f>I33</f>
        <v>950</v>
      </c>
      <c r="J32" s="26">
        <f>J33</f>
        <v>0</v>
      </c>
      <c r="K32" s="33">
        <f t="shared" si="0"/>
        <v>0</v>
      </c>
    </row>
    <row r="33" spans="1:11" ht="32.25" customHeight="1">
      <c r="A33" s="110" t="s">
        <v>62</v>
      </c>
      <c r="B33" s="111"/>
      <c r="C33" s="111"/>
      <c r="D33" s="111"/>
      <c r="E33" s="111"/>
      <c r="F33" s="17" t="s">
        <v>8</v>
      </c>
      <c r="G33" s="17" t="s">
        <v>71</v>
      </c>
      <c r="H33" s="17" t="s">
        <v>34</v>
      </c>
      <c r="I33" s="27">
        <v>950</v>
      </c>
      <c r="J33" s="27">
        <v>0</v>
      </c>
      <c r="K33" s="34">
        <f t="shared" si="0"/>
        <v>0</v>
      </c>
    </row>
    <row r="34" spans="1:11" ht="22.5" customHeight="1">
      <c r="A34" s="104" t="s">
        <v>31</v>
      </c>
      <c r="B34" s="105"/>
      <c r="C34" s="105"/>
      <c r="D34" s="105"/>
      <c r="E34" s="105"/>
      <c r="F34" s="12" t="s">
        <v>32</v>
      </c>
      <c r="G34" s="12" t="s">
        <v>6</v>
      </c>
      <c r="H34" s="12" t="s">
        <v>41</v>
      </c>
      <c r="I34" s="24">
        <f>I35+I37</f>
        <v>1426</v>
      </c>
      <c r="J34" s="24">
        <f>J35+J37</f>
        <v>494.5</v>
      </c>
      <c r="K34" s="33">
        <f t="shared" si="0"/>
        <v>0.3467741935483871</v>
      </c>
    </row>
    <row r="35" spans="1:11" ht="32.25" customHeight="1">
      <c r="A35" s="108" t="s">
        <v>0</v>
      </c>
      <c r="B35" s="109"/>
      <c r="C35" s="109"/>
      <c r="D35" s="109"/>
      <c r="E35" s="109"/>
      <c r="F35" s="15" t="s">
        <v>30</v>
      </c>
      <c r="G35" s="15" t="s">
        <v>55</v>
      </c>
      <c r="H35" s="15" t="s">
        <v>41</v>
      </c>
      <c r="I35" s="26">
        <f>I36</f>
        <v>1250</v>
      </c>
      <c r="J35" s="26">
        <f>J36</f>
        <v>494.5</v>
      </c>
      <c r="K35" s="33">
        <f t="shared" si="0"/>
        <v>0.3956</v>
      </c>
    </row>
    <row r="36" spans="1:11" ht="32.25" customHeight="1">
      <c r="A36" s="110" t="s">
        <v>62</v>
      </c>
      <c r="B36" s="111"/>
      <c r="C36" s="111"/>
      <c r="D36" s="111"/>
      <c r="E36" s="111"/>
      <c r="F36" s="17" t="s">
        <v>30</v>
      </c>
      <c r="G36" s="17" t="s">
        <v>55</v>
      </c>
      <c r="H36" s="17" t="s">
        <v>34</v>
      </c>
      <c r="I36" s="27">
        <v>1250</v>
      </c>
      <c r="J36" s="27">
        <v>494.5</v>
      </c>
      <c r="K36" s="34">
        <f t="shared" si="0"/>
        <v>0.3956</v>
      </c>
    </row>
    <row r="37" spans="1:11" ht="32.25" customHeight="1">
      <c r="A37" s="108" t="s">
        <v>94</v>
      </c>
      <c r="B37" s="109"/>
      <c r="C37" s="109"/>
      <c r="D37" s="109"/>
      <c r="E37" s="109"/>
      <c r="F37" s="15" t="s">
        <v>95</v>
      </c>
      <c r="G37" s="15" t="s">
        <v>55</v>
      </c>
      <c r="H37" s="15" t="s">
        <v>41</v>
      </c>
      <c r="I37" s="26">
        <f>I38</f>
        <v>176</v>
      </c>
      <c r="J37" s="26">
        <f>J38</f>
        <v>0</v>
      </c>
      <c r="K37" s="33">
        <f>(J37/I37)/100*100</f>
        <v>0</v>
      </c>
    </row>
    <row r="38" spans="1:11" ht="32.25" customHeight="1">
      <c r="A38" s="110" t="s">
        <v>62</v>
      </c>
      <c r="B38" s="111"/>
      <c r="C38" s="111"/>
      <c r="D38" s="111"/>
      <c r="E38" s="111"/>
      <c r="F38" s="17" t="s">
        <v>95</v>
      </c>
      <c r="G38" s="17" t="s">
        <v>55</v>
      </c>
      <c r="H38" s="17" t="s">
        <v>34</v>
      </c>
      <c r="I38" s="27">
        <v>176</v>
      </c>
      <c r="J38" s="27">
        <v>0</v>
      </c>
      <c r="K38" s="34">
        <f>(J38/I38)/100*100</f>
        <v>0</v>
      </c>
    </row>
    <row r="39" spans="1:11" ht="15" customHeight="1" thickBot="1">
      <c r="A39" s="124" t="s">
        <v>1</v>
      </c>
      <c r="B39" s="125"/>
      <c r="C39" s="125"/>
      <c r="D39" s="125"/>
      <c r="E39" s="126"/>
      <c r="F39" s="36"/>
      <c r="G39" s="36"/>
      <c r="H39" s="36"/>
      <c r="I39" s="37">
        <f>I3+I30+I34</f>
        <v>19652.799999999996</v>
      </c>
      <c r="J39" s="37">
        <f>J3+J30+J34</f>
        <v>8698.1</v>
      </c>
      <c r="K39" s="38">
        <f t="shared" si="0"/>
        <v>0.44258833346902227</v>
      </c>
    </row>
    <row r="40" spans="1:9" ht="0.75" customHeight="1" thickBot="1">
      <c r="A40" s="4"/>
      <c r="B40" s="5"/>
      <c r="C40" s="5"/>
      <c r="D40" s="5"/>
      <c r="E40" s="5"/>
      <c r="F40" s="6"/>
      <c r="G40" s="6"/>
      <c r="H40" s="6"/>
      <c r="I40" s="7"/>
    </row>
    <row r="42" spans="1:11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</row>
    <row r="43" spans="1:11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</sheetData>
  <sheetProtection/>
  <mergeCells count="39">
    <mergeCell ref="A27:E27"/>
    <mergeCell ref="A22:E22"/>
    <mergeCell ref="A38:E38"/>
    <mergeCell ref="A36:E36"/>
    <mergeCell ref="A19:E19"/>
    <mergeCell ref="A20:E20"/>
    <mergeCell ref="A28:E28"/>
    <mergeCell ref="A24:E24"/>
    <mergeCell ref="A30:E30"/>
    <mergeCell ref="A31:E31"/>
    <mergeCell ref="A21:E21"/>
    <mergeCell ref="A29:E29"/>
    <mergeCell ref="A2:E2"/>
    <mergeCell ref="A3:E3"/>
    <mergeCell ref="A4:E4"/>
    <mergeCell ref="A1:K1"/>
    <mergeCell ref="A39:E39"/>
    <mergeCell ref="A32:E32"/>
    <mergeCell ref="A34:E34"/>
    <mergeCell ref="A35:E35"/>
    <mergeCell ref="A33:E33"/>
    <mergeCell ref="A37:E37"/>
    <mergeCell ref="A12:E12"/>
    <mergeCell ref="A15:E15"/>
    <mergeCell ref="A23:E23"/>
    <mergeCell ref="A26:E26"/>
    <mergeCell ref="A25:E25"/>
    <mergeCell ref="A14:E14"/>
    <mergeCell ref="A13:E13"/>
    <mergeCell ref="A16:E16"/>
    <mergeCell ref="A17:E17"/>
    <mergeCell ref="A18:E18"/>
    <mergeCell ref="A5:E5"/>
    <mergeCell ref="A10:E10"/>
    <mergeCell ref="A11:E11"/>
    <mergeCell ref="A6:E6"/>
    <mergeCell ref="A8:E8"/>
    <mergeCell ref="A9:E9"/>
    <mergeCell ref="A7:E7"/>
  </mergeCells>
  <printOptions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25.625" style="0" customWidth="1"/>
    <col min="2" max="2" width="21.25390625" style="0" customWidth="1"/>
    <col min="3" max="3" width="27.875" style="0" customWidth="1"/>
    <col min="4" max="4" width="20.375" style="0" customWidth="1"/>
  </cols>
  <sheetData>
    <row r="1" spans="1:11" ht="54.75" customHeight="1">
      <c r="A1" s="133" t="s">
        <v>85</v>
      </c>
      <c r="B1" s="99"/>
      <c r="C1" s="99"/>
      <c r="D1" s="99"/>
      <c r="E1" s="48"/>
      <c r="F1" s="48"/>
      <c r="G1" s="48"/>
      <c r="H1" s="48"/>
      <c r="I1" s="48"/>
      <c r="J1" s="48"/>
      <c r="K1" s="48"/>
    </row>
    <row r="2" ht="15.75">
      <c r="A2" s="40"/>
    </row>
    <row r="3" spans="1:4" ht="67.5" customHeight="1">
      <c r="A3" s="131" t="s">
        <v>73</v>
      </c>
      <c r="B3" s="131" t="s">
        <v>74</v>
      </c>
      <c r="C3" s="131" t="s">
        <v>24</v>
      </c>
      <c r="D3" s="131" t="s">
        <v>78</v>
      </c>
    </row>
    <row r="4" spans="1:4" ht="12.75" hidden="1">
      <c r="A4" s="134"/>
      <c r="B4" s="131"/>
      <c r="C4" s="131"/>
      <c r="D4" s="132"/>
    </row>
    <row r="5" spans="1:4" ht="30" customHeight="1">
      <c r="A5" s="42"/>
      <c r="B5" s="135"/>
      <c r="C5" s="136" t="s">
        <v>79</v>
      </c>
      <c r="D5" s="130">
        <f>D10</f>
        <v>236</v>
      </c>
    </row>
    <row r="6" spans="1:4" ht="12.75" hidden="1">
      <c r="A6" s="44">
        <v>900</v>
      </c>
      <c r="B6" s="135"/>
      <c r="C6" s="136"/>
      <c r="D6" s="130"/>
    </row>
    <row r="7" spans="1:4" ht="12.75" hidden="1">
      <c r="A7" s="45"/>
      <c r="B7" s="135"/>
      <c r="C7" s="136"/>
      <c r="D7" s="130"/>
    </row>
    <row r="8" spans="1:4" ht="93.75" customHeight="1">
      <c r="A8" s="46">
        <v>900</v>
      </c>
      <c r="B8" s="42"/>
      <c r="C8" s="43" t="s">
        <v>75</v>
      </c>
      <c r="D8" s="43"/>
    </row>
    <row r="9" spans="1:4" ht="36.75" customHeight="1">
      <c r="A9" s="42">
        <v>900</v>
      </c>
      <c r="B9" s="42" t="s">
        <v>76</v>
      </c>
      <c r="C9" s="50" t="s">
        <v>80</v>
      </c>
      <c r="D9" s="42"/>
    </row>
    <row r="10" spans="1:4" ht="35.25" customHeight="1">
      <c r="A10" s="42">
        <v>900</v>
      </c>
      <c r="B10" s="42" t="s">
        <v>77</v>
      </c>
      <c r="C10" s="43" t="s">
        <v>81</v>
      </c>
      <c r="D10" s="47">
        <v>236</v>
      </c>
    </row>
    <row r="11" ht="15.75">
      <c r="A11" s="41"/>
    </row>
    <row r="12" spans="1:4" ht="15.75">
      <c r="A12" s="49"/>
      <c r="B12" s="39"/>
      <c r="C12" s="39"/>
      <c r="D12" s="39"/>
    </row>
    <row r="13" ht="15.75">
      <c r="A13" s="41"/>
    </row>
  </sheetData>
  <sheetProtection/>
  <mergeCells count="8">
    <mergeCell ref="D5:D7"/>
    <mergeCell ref="D3:D4"/>
    <mergeCell ref="A1:D1"/>
    <mergeCell ref="A3:A4"/>
    <mergeCell ref="B3:B4"/>
    <mergeCell ref="C3:C4"/>
    <mergeCell ref="B5:B7"/>
    <mergeCell ref="C5:C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PMO</cp:lastModifiedBy>
  <cp:lastPrinted>2014-07-22T10:12:27Z</cp:lastPrinted>
  <dcterms:created xsi:type="dcterms:W3CDTF">2008-11-05T07:10:00Z</dcterms:created>
  <dcterms:modified xsi:type="dcterms:W3CDTF">2014-08-01T13:42:06Z</dcterms:modified>
  <cp:category/>
  <cp:version/>
  <cp:contentType/>
  <cp:contentStatus/>
</cp:coreProperties>
</file>